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Arquivos mestres\"/>
    </mc:Choice>
  </mc:AlternateContent>
  <xr:revisionPtr revIDLastSave="0" documentId="13_ncr:1_{831E5E04-DBE9-4DFB-A1C1-F84F1B7088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E31" i="1" s="1"/>
  <c r="F19" i="1"/>
  <c r="E30" i="1" s="1"/>
  <c r="D19" i="1"/>
  <c r="E29" i="1" s="1"/>
  <c r="E14" i="1" l="1"/>
  <c r="E13" i="1"/>
  <c r="E15" i="1" s="1"/>
  <c r="F17" i="1" l="1"/>
  <c r="D30" i="1" s="1"/>
  <c r="G17" i="1"/>
  <c r="D31" i="1" s="1"/>
  <c r="D17" i="1"/>
  <c r="D29" i="1" s="1"/>
  <c r="F18" i="1"/>
  <c r="G18" i="1"/>
  <c r="D18" i="1"/>
</calcChain>
</file>

<file path=xl/sharedStrings.xml><?xml version="1.0" encoding="utf-8"?>
<sst xmlns="http://schemas.openxmlformats.org/spreadsheetml/2006/main" count="30" uniqueCount="28">
  <si>
    <t>IPCA</t>
  </si>
  <si>
    <t>2011-2014</t>
  </si>
  <si>
    <t>Valores em R$ milhões nominais.</t>
  </si>
  <si>
    <t>2015-2018</t>
  </si>
  <si>
    <t>2010-2018</t>
  </si>
  <si>
    <t>RCL  (*)</t>
  </si>
  <si>
    <t>Nota: O crescimento co período 2015-2018 foi gerado no período anterior.</t>
  </si>
  <si>
    <t xml:space="preserve">Fonte: Dados brutos dos balanços do Estado. </t>
  </si>
  <si>
    <t>Folha</t>
  </si>
  <si>
    <t>RCL</t>
  </si>
  <si>
    <t>2011-2015</t>
  </si>
  <si>
    <t>2011-2018</t>
  </si>
  <si>
    <t>Crescimento da folha de pagamento do Estado, 2011-2018</t>
  </si>
  <si>
    <t>ANOS</t>
  </si>
  <si>
    <t>DESPESA</t>
  </si>
  <si>
    <t>COM PESSOAL</t>
  </si>
  <si>
    <t>GOVERNAMENTAL</t>
  </si>
  <si>
    <t>CRESCIMENTO</t>
  </si>
  <si>
    <t>*) RCL gerencial.</t>
  </si>
  <si>
    <t>POR PERÍODO</t>
  </si>
  <si>
    <t>CRESC.% NOMINAL</t>
  </si>
  <si>
    <t xml:space="preserve">CRESC.FOLHA </t>
  </si>
  <si>
    <t>Entre 2011 e 2014, no período Tarso, a despesa com pessoal cresceu 61%, enquanto a RCL, 40%</t>
  </si>
  <si>
    <t>Nota</t>
  </si>
  <si>
    <t>e 2011-2018</t>
  </si>
  <si>
    <t xml:space="preserve">Gráfico 1. Crescimento nominal da folha de pagamento, da RCL e do IPCA, 2011-2015 </t>
  </si>
  <si>
    <t>(Arq.mestres/Despesa com pessoal 2011-2018/plan.1/C30).</t>
  </si>
  <si>
    <t xml:space="preserve">e a inflação, 27%. No período Sartori cresceu R$ 7,6 bilhões, tudo concedido no governo Tarso.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</si>
</sst>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2" xfId="0" applyBorder="1"/>
    <xf numFmtId="164" fontId="0" fillId="3" borderId="0" xfId="1" quotePrefix="1" applyNumberFormat="1" applyFont="1" applyFill="1"/>
    <xf numFmtId="164" fontId="0" fillId="3" borderId="0" xfId="1" applyNumberFormat="1" applyFont="1" applyFill="1"/>
    <xf numFmtId="43" fontId="0" fillId="3" borderId="0" xfId="1" applyFont="1" applyFill="1"/>
    <xf numFmtId="164" fontId="0" fillId="3" borderId="1" xfId="1" applyNumberFormat="1" applyFont="1" applyFill="1" applyBorder="1"/>
    <xf numFmtId="43" fontId="0" fillId="3" borderId="1" xfId="1" applyFont="1" applyFill="1" applyBorder="1"/>
    <xf numFmtId="165" fontId="0" fillId="3" borderId="0" xfId="1" applyNumberFormat="1" applyFont="1" applyFill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9" fontId="4" fillId="0" borderId="0" xfId="2" applyFont="1"/>
    <xf numFmtId="0" fontId="2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2" fillId="3" borderId="3" xfId="0" applyFont="1" applyFill="1" applyBorder="1" applyAlignment="1">
      <alignment horizontal="left" indent="1"/>
    </xf>
    <xf numFmtId="164" fontId="2" fillId="3" borderId="3" xfId="1" applyNumberFormat="1" applyFont="1" applyFill="1" applyBorder="1"/>
    <xf numFmtId="164" fontId="0" fillId="2" borderId="3" xfId="1" applyNumberFormat="1" applyFont="1" applyFill="1" applyBorder="1"/>
    <xf numFmtId="43" fontId="0" fillId="2" borderId="3" xfId="1" applyFont="1" applyFill="1" applyBorder="1"/>
    <xf numFmtId="0" fontId="2" fillId="3" borderId="0" xfId="0" applyFont="1" applyFill="1" applyAlignment="1">
      <alignment horizontal="left" indent="1"/>
    </xf>
    <xf numFmtId="9" fontId="2" fillId="0" borderId="0" xfId="2" applyFont="1" applyFill="1"/>
    <xf numFmtId="0" fontId="2" fillId="0" borderId="2" xfId="0" applyFont="1" applyFill="1" applyBorder="1"/>
    <xf numFmtId="166" fontId="2" fillId="0" borderId="2" xfId="2" applyNumberFormat="1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/>
    <xf numFmtId="9" fontId="0" fillId="0" borderId="0" xfId="0" applyNumberFormat="1"/>
    <xf numFmtId="166" fontId="0" fillId="0" borderId="0" xfId="0" applyNumberFormat="1"/>
    <xf numFmtId="164" fontId="4" fillId="3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9" fontId="2" fillId="0" borderId="1" xfId="2" applyFont="1" applyFill="1" applyBorder="1"/>
    <xf numFmtId="0" fontId="2" fillId="0" borderId="1" xfId="0" applyFont="1" applyFill="1" applyBorder="1"/>
    <xf numFmtId="166" fontId="2" fillId="0" borderId="0" xfId="2" applyNumberFormat="1" applyFont="1" applyFill="1"/>
    <xf numFmtId="166" fontId="2" fillId="0" borderId="1" xfId="2" applyNumberFormat="1" applyFont="1" applyFill="1" applyBorder="1"/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" xfId="0" applyFill="1" applyBorder="1"/>
    <xf numFmtId="0" fontId="7" fillId="2" borderId="2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Planilha1!$D$28</c:f>
              <c:strCache>
                <c:ptCount val="1"/>
                <c:pt idx="0">
                  <c:v>2011-2015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Planilha1!$C$29:$C$31</c:f>
              <c:strCache>
                <c:ptCount val="3"/>
                <c:pt idx="0">
                  <c:v>Folha</c:v>
                </c:pt>
                <c:pt idx="1">
                  <c:v>RCL</c:v>
                </c:pt>
                <c:pt idx="2">
                  <c:v>IPCA</c:v>
                </c:pt>
              </c:strCache>
            </c:strRef>
          </c:cat>
          <c:val>
            <c:numRef>
              <c:f>Planilha1!$D$29:$D$31</c:f>
              <c:numCache>
                <c:formatCode>0%</c:formatCode>
                <c:ptCount val="3"/>
                <c:pt idx="0">
                  <c:v>0.6089189994044073</c:v>
                </c:pt>
                <c:pt idx="1">
                  <c:v>0.39776647902669326</c:v>
                </c:pt>
                <c:pt idx="2" formatCode="0.0%">
                  <c:v>0.26927275646171145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6-41F5-AE25-E5B0A2FB9A12}"/>
            </c:ext>
          </c:extLst>
        </c:ser>
        <c:ser>
          <c:idx val="1"/>
          <c:order val="1"/>
          <c:tx>
            <c:strRef>
              <c:f>Planilha1!$E$28</c:f>
              <c:strCache>
                <c:ptCount val="1"/>
                <c:pt idx="0">
                  <c:v>2011-2018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Planilha1!$C$29:$C$31</c:f>
              <c:strCache>
                <c:ptCount val="3"/>
                <c:pt idx="0">
                  <c:v>Folha</c:v>
                </c:pt>
                <c:pt idx="1">
                  <c:v>RCL</c:v>
                </c:pt>
                <c:pt idx="2">
                  <c:v>IPCA</c:v>
                </c:pt>
              </c:strCache>
            </c:strRef>
          </c:cat>
          <c:val>
            <c:numRef>
              <c:f>Planilha1!$E$29:$E$31</c:f>
              <c:numCache>
                <c:formatCode>0.0%</c:formatCode>
                <c:ptCount val="3"/>
                <c:pt idx="0">
                  <c:v>1.1750297796307327</c:v>
                </c:pt>
                <c:pt idx="1">
                  <c:v>0.81201198474668601</c:v>
                </c:pt>
                <c:pt idx="2">
                  <c:v>0.61373896291539576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6-41F5-AE25-E5B0A2FB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499640"/>
        <c:axId val="452491440"/>
      </c:barChart>
      <c:catAx>
        <c:axId val="45249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491440"/>
        <c:crosses val="autoZero"/>
        <c:auto val="1"/>
        <c:lblAlgn val="ctr"/>
        <c:lblOffset val="100"/>
        <c:noMultiLvlLbl val="0"/>
      </c:catAx>
      <c:valAx>
        <c:axId val="45249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2499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35</xdr:row>
      <xdr:rowOff>104774</xdr:rowOff>
    </xdr:from>
    <xdr:to>
      <xdr:col>6</xdr:col>
      <xdr:colOff>895349</xdr:colOff>
      <xdr:row>48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411F7F-C687-445F-967C-67FD8BF895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H57"/>
  <sheetViews>
    <sheetView showGridLines="0" tabSelected="1" workbookViewId="0">
      <selection activeCell="J4" sqref="J4"/>
    </sheetView>
  </sheetViews>
  <sheetFormatPr defaultRowHeight="15" x14ac:dyDescent="0.25"/>
  <cols>
    <col min="3" max="3" width="14.5703125" customWidth="1"/>
    <col min="4" max="4" width="17.42578125" customWidth="1"/>
    <col min="5" max="5" width="16.140625" customWidth="1"/>
    <col min="6" max="6" width="15" customWidth="1"/>
    <col min="7" max="7" width="14.28515625" customWidth="1"/>
    <col min="8" max="8" width="11.140625" customWidth="1"/>
  </cols>
  <sheetData>
    <row r="6" spans="3:8" ht="21" x14ac:dyDescent="0.35">
      <c r="C6" s="41" t="s">
        <v>12</v>
      </c>
    </row>
    <row r="7" spans="3:8" x14ac:dyDescent="0.25">
      <c r="C7" t="s">
        <v>2</v>
      </c>
      <c r="G7" s="1"/>
    </row>
    <row r="8" spans="3:8" ht="15.75" thickBot="1" x14ac:dyDescent="0.3">
      <c r="C8" s="2"/>
      <c r="D8" s="2"/>
      <c r="E8" s="2"/>
      <c r="F8" s="2"/>
      <c r="G8" s="2"/>
    </row>
    <row r="9" spans="3:8" x14ac:dyDescent="0.25">
      <c r="C9" s="29" t="s">
        <v>13</v>
      </c>
      <c r="D9" s="29" t="s">
        <v>14</v>
      </c>
      <c r="E9" s="29" t="s">
        <v>17</v>
      </c>
      <c r="F9" s="29"/>
      <c r="G9" s="29"/>
    </row>
    <row r="10" spans="3:8" x14ac:dyDescent="0.25">
      <c r="C10" s="42"/>
      <c r="D10" s="43" t="s">
        <v>15</v>
      </c>
      <c r="E10" s="43" t="s">
        <v>19</v>
      </c>
      <c r="F10" s="43" t="s">
        <v>5</v>
      </c>
      <c r="G10" s="43" t="s">
        <v>0</v>
      </c>
    </row>
    <row r="11" spans="3:8" ht="15.75" thickBot="1" x14ac:dyDescent="0.3">
      <c r="C11" s="44"/>
      <c r="D11" s="44"/>
      <c r="E11" s="45" t="s">
        <v>16</v>
      </c>
      <c r="F11" s="44"/>
      <c r="G11" s="44"/>
    </row>
    <row r="12" spans="3:8" x14ac:dyDescent="0.25">
      <c r="C12" s="16">
        <v>2010</v>
      </c>
      <c r="D12" s="3">
        <v>13432</v>
      </c>
      <c r="E12" s="17"/>
      <c r="F12" s="4">
        <v>22028</v>
      </c>
      <c r="G12" s="5">
        <v>3114.5</v>
      </c>
      <c r="H12" s="9"/>
    </row>
    <row r="13" spans="3:8" x14ac:dyDescent="0.25">
      <c r="C13" s="16">
        <v>2014</v>
      </c>
      <c r="D13" s="4">
        <v>21611</v>
      </c>
      <c r="E13" s="18">
        <f>D13-D12</f>
        <v>8179</v>
      </c>
      <c r="F13" s="4">
        <v>30790</v>
      </c>
      <c r="G13" s="5">
        <v>3953.15</v>
      </c>
      <c r="H13" s="9"/>
    </row>
    <row r="14" spans="3:8" x14ac:dyDescent="0.25">
      <c r="C14" s="19">
        <v>2018</v>
      </c>
      <c r="D14" s="6">
        <v>29215</v>
      </c>
      <c r="E14" s="20">
        <f>D14-D13</f>
        <v>7604</v>
      </c>
      <c r="F14" s="6">
        <v>39915</v>
      </c>
      <c r="G14" s="7">
        <v>5025.99</v>
      </c>
      <c r="H14" s="9"/>
    </row>
    <row r="15" spans="3:8" x14ac:dyDescent="0.25">
      <c r="C15" s="21" t="s">
        <v>21</v>
      </c>
      <c r="D15" s="22"/>
      <c r="E15" s="35">
        <f>SUM(E13:E14)</f>
        <v>15783</v>
      </c>
      <c r="F15" s="23"/>
      <c r="G15" s="24"/>
      <c r="H15" s="10"/>
    </row>
    <row r="16" spans="3:8" x14ac:dyDescent="0.25">
      <c r="C16" s="25" t="s">
        <v>20</v>
      </c>
      <c r="D16" s="8"/>
      <c r="E16" s="17"/>
      <c r="F16" s="8"/>
      <c r="G16" s="8"/>
      <c r="H16" s="10"/>
    </row>
    <row r="17" spans="3:8" x14ac:dyDescent="0.25">
      <c r="C17" s="30" t="s">
        <v>1</v>
      </c>
      <c r="D17" s="26">
        <f>D13/D12-1</f>
        <v>0.6089189994044073</v>
      </c>
      <c r="E17" s="14"/>
      <c r="F17" s="26">
        <f t="shared" ref="F17:G17" si="0">F13/F12-1</f>
        <v>0.39776647902669326</v>
      </c>
      <c r="G17" s="39">
        <f t="shared" si="0"/>
        <v>0.26927275646171145</v>
      </c>
      <c r="H17" s="10"/>
    </row>
    <row r="18" spans="3:8" x14ac:dyDescent="0.25">
      <c r="C18" s="36" t="s">
        <v>3</v>
      </c>
      <c r="D18" s="37">
        <f>(D14/D13)-1</f>
        <v>0.35185785016889537</v>
      </c>
      <c r="E18" s="38"/>
      <c r="F18" s="37">
        <f>(F14/F13)-1</f>
        <v>0.2963624553426436</v>
      </c>
      <c r="G18" s="40">
        <f>(G14/G13)-1</f>
        <v>0.27138863943943425</v>
      </c>
    </row>
    <row r="19" spans="3:8" ht="15.75" thickBot="1" x14ac:dyDescent="0.3">
      <c r="C19" s="31" t="s">
        <v>4</v>
      </c>
      <c r="D19" s="28">
        <f>D14/D12-1</f>
        <v>1.1750297796307327</v>
      </c>
      <c r="E19" s="27"/>
      <c r="F19" s="28">
        <f>F14/F12-1</f>
        <v>0.81201198474668601</v>
      </c>
      <c r="G19" s="28">
        <f>G14/G12-1</f>
        <v>0.61373896291539576</v>
      </c>
    </row>
    <row r="20" spans="3:8" x14ac:dyDescent="0.25">
      <c r="C20" t="s">
        <v>7</v>
      </c>
      <c r="D20" s="11"/>
      <c r="E20" s="11"/>
      <c r="F20" s="12" t="s">
        <v>18</v>
      </c>
      <c r="G20" s="13"/>
    </row>
    <row r="21" spans="3:8" x14ac:dyDescent="0.25">
      <c r="C21" s="15" t="s">
        <v>6</v>
      </c>
    </row>
    <row r="22" spans="3:8" x14ac:dyDescent="0.25">
      <c r="D22" s="1"/>
      <c r="E22" s="1"/>
      <c r="F22" s="1"/>
      <c r="G22" s="1"/>
    </row>
    <row r="23" spans="3:8" x14ac:dyDescent="0.25">
      <c r="C23" t="s">
        <v>23</v>
      </c>
    </row>
    <row r="24" spans="3:8" x14ac:dyDescent="0.25">
      <c r="C24" t="s">
        <v>22</v>
      </c>
    </row>
    <row r="25" spans="3:8" x14ac:dyDescent="0.25">
      <c r="C25" t="s">
        <v>27</v>
      </c>
    </row>
    <row r="28" spans="3:8" x14ac:dyDescent="0.25">
      <c r="D28" t="s">
        <v>10</v>
      </c>
      <c r="E28" t="s">
        <v>11</v>
      </c>
    </row>
    <row r="29" spans="3:8" x14ac:dyDescent="0.25">
      <c r="C29" t="s">
        <v>8</v>
      </c>
      <c r="D29" s="33">
        <f>D17</f>
        <v>0.6089189994044073</v>
      </c>
      <c r="E29" s="34">
        <f>D19</f>
        <v>1.1750297796307327</v>
      </c>
    </row>
    <row r="30" spans="3:8" x14ac:dyDescent="0.25">
      <c r="C30" t="s">
        <v>9</v>
      </c>
      <c r="D30" s="33">
        <f>F17</f>
        <v>0.39776647902669326</v>
      </c>
      <c r="E30" s="34">
        <f>F19</f>
        <v>0.81201198474668601</v>
      </c>
    </row>
    <row r="31" spans="3:8" x14ac:dyDescent="0.25">
      <c r="C31" t="s">
        <v>0</v>
      </c>
      <c r="D31" s="34">
        <f>G17</f>
        <v>0.26927275646171145</v>
      </c>
      <c r="E31" s="34">
        <f>G19</f>
        <v>0.61373896291539576</v>
      </c>
    </row>
    <row r="34" spans="3:3" x14ac:dyDescent="0.25">
      <c r="C34" t="s">
        <v>25</v>
      </c>
    </row>
    <row r="35" spans="3:3" x14ac:dyDescent="0.25">
      <c r="C35" t="s">
        <v>24</v>
      </c>
    </row>
    <row r="50" spans="3:3" x14ac:dyDescent="0.25">
      <c r="C50" t="s">
        <v>7</v>
      </c>
    </row>
    <row r="51" spans="3:3" x14ac:dyDescent="0.25">
      <c r="C51" t="s">
        <v>26</v>
      </c>
    </row>
    <row r="57" spans="3:3" x14ac:dyDescent="0.25">
      <c r="C57" s="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839E3-88DF-4552-8291-2107B03221B3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2017-09-01T03:00:57Z</dcterms:created>
  <dcterms:modified xsi:type="dcterms:W3CDTF">2020-09-16T16:16:40Z</dcterms:modified>
</cp:coreProperties>
</file>