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cy\Dropbox\Docs_darcy\Arquivos mestres\"/>
    </mc:Choice>
  </mc:AlternateContent>
  <xr:revisionPtr revIDLastSave="0" documentId="13_ncr:1_{ED3A95E4-E4B4-4D85-BF41-648D7F7FEB72}" xr6:coauthVersionLast="45" xr6:coauthVersionMax="45" xr10:uidLastSave="{00000000-0000-0000-0000-000000000000}"/>
  <bookViews>
    <workbookView xWindow="-120" yWindow="-120" windowWidth="29040" windowHeight="15840" xr2:uid="{E1B80347-249A-4E10-B159-C8D9C9D1CF6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" i="1" l="1"/>
  <c r="P7" i="1"/>
  <c r="Q7" i="1"/>
  <c r="R7" i="1"/>
  <c r="S7" i="1"/>
  <c r="T7" i="1"/>
  <c r="N7" i="1"/>
  <c r="O6" i="1"/>
  <c r="P6" i="1"/>
  <c r="Q6" i="1"/>
  <c r="R6" i="1"/>
  <c r="S6" i="1"/>
  <c r="T6" i="1"/>
  <c r="N6" i="1"/>
  <c r="E63" i="1"/>
  <c r="F63" i="1"/>
  <c r="G63" i="1"/>
  <c r="H63" i="1"/>
  <c r="D63" i="1"/>
  <c r="E62" i="1"/>
  <c r="F62" i="1"/>
  <c r="G62" i="1"/>
  <c r="H62" i="1"/>
  <c r="D62" i="1"/>
  <c r="E60" i="1"/>
  <c r="F60" i="1"/>
  <c r="G60" i="1"/>
  <c r="H60" i="1"/>
  <c r="D60" i="1"/>
  <c r="E46" i="1"/>
  <c r="F46" i="1"/>
  <c r="D46" i="1"/>
  <c r="E45" i="1"/>
  <c r="F45" i="1"/>
  <c r="D45" i="1"/>
  <c r="E42" i="1"/>
  <c r="F42" i="1"/>
  <c r="D42" i="1"/>
  <c r="E41" i="1"/>
  <c r="F41" i="1"/>
  <c r="D41" i="1"/>
  <c r="E38" i="1"/>
  <c r="F38" i="1"/>
  <c r="D38" i="1"/>
  <c r="D37" i="1"/>
  <c r="E37" i="1"/>
  <c r="F37" i="1"/>
  <c r="F26" i="1"/>
  <c r="G26" i="1"/>
  <c r="H26" i="1"/>
  <c r="I26" i="1"/>
  <c r="J26" i="1"/>
  <c r="E26" i="1"/>
  <c r="D26" i="1"/>
  <c r="E22" i="1"/>
  <c r="F22" i="1"/>
  <c r="G22" i="1"/>
  <c r="H22" i="1"/>
  <c r="I22" i="1"/>
  <c r="J22" i="1"/>
  <c r="D22" i="1"/>
  <c r="J11" i="1"/>
  <c r="E9" i="1"/>
  <c r="E11" i="1" s="1"/>
  <c r="F9" i="1"/>
  <c r="G9" i="1"/>
  <c r="H9" i="1"/>
  <c r="I9" i="1"/>
  <c r="J9" i="1"/>
  <c r="D9" i="1"/>
  <c r="D11" i="1" s="1"/>
  <c r="F11" i="1"/>
  <c r="G11" i="1"/>
  <c r="H11" i="1"/>
  <c r="I11" i="1"/>
</calcChain>
</file>

<file path=xl/sharedStrings.xml><?xml version="1.0" encoding="utf-8"?>
<sst xmlns="http://schemas.openxmlformats.org/spreadsheetml/2006/main" count="52" uniqueCount="40">
  <si>
    <t>Cargos vagos</t>
  </si>
  <si>
    <t>Cargos</t>
  </si>
  <si>
    <t>Delegado de polícia</t>
  </si>
  <si>
    <t>Comissário de polícia</t>
  </si>
  <si>
    <t>Polícia Civil</t>
  </si>
  <si>
    <t>Escrivão de polícia</t>
  </si>
  <si>
    <t>Brigada Militar</t>
  </si>
  <si>
    <t>Inspetor de polícia</t>
  </si>
  <si>
    <t>TOTAL DE CARGOS PROVIDOS</t>
  </si>
  <si>
    <t>TOTAL DE CARGOS VAGOS</t>
  </si>
  <si>
    <t>VAGOS S/TOTAL</t>
  </si>
  <si>
    <t>Total de oficiais providos</t>
  </si>
  <si>
    <t>Cargos vagos de oficais</t>
  </si>
  <si>
    <t>Cargos vagos s/total</t>
  </si>
  <si>
    <t>Total de praças providos</t>
  </si>
  <si>
    <t>Cargos vagos de praças</t>
  </si>
  <si>
    <t>Cargos totais</t>
  </si>
  <si>
    <t>Oficiais</t>
  </si>
  <si>
    <t>Total cargos</t>
  </si>
  <si>
    <t>Percentual cargos vagos</t>
  </si>
  <si>
    <t>Praças</t>
  </si>
  <si>
    <t>Total cargos providos</t>
  </si>
  <si>
    <t>total cargos vagos</t>
  </si>
  <si>
    <t>Técnico de perícia</t>
  </si>
  <si>
    <t>Fotógrafo ciminalista</t>
  </si>
  <si>
    <t>Papiloscopista</t>
  </si>
  <si>
    <t>Períto médico legista</t>
  </si>
  <si>
    <t>Perito criminal</t>
  </si>
  <si>
    <t>Total cargos vagos</t>
  </si>
  <si>
    <t>Total de cargos</t>
  </si>
  <si>
    <t>Gráfico 3. Cargos vagos na Polícia Civil e na Brigada Militar</t>
  </si>
  <si>
    <t>Fonte: Parecer Prévio 2016, TCE, p.137. Ano 2017, PP, p.134, ano 2018, p.129.</t>
  </si>
  <si>
    <t>Fonte: Parecer Prévio 2016, TCE, p. 140 e PP 2018, p. 131, com cálculos adicionais próprios.</t>
  </si>
  <si>
    <t>Parecer Prévio TCE 2017, p.141 e PP 2018, p.135.</t>
  </si>
  <si>
    <t>Parecer Prévio TCE 2017, p.143 e PP 2018, p.137.</t>
  </si>
  <si>
    <t>FONTE: Tabelas pertinentes.</t>
  </si>
  <si>
    <t>Cargos providos e vagos na Polícia Civil</t>
  </si>
  <si>
    <t>Cargos providos e vagos na Brigada Militar</t>
  </si>
  <si>
    <t>Cargos providos e vagos no Corpo de Bombeiros</t>
  </si>
  <si>
    <t>Cargos providos e vagos no IGP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</si>
</sst>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2" fillId="0" borderId="0" xfId="0" applyFont="1"/>
    <xf numFmtId="164" fontId="0" fillId="0" borderId="0" xfId="2" applyNumberFormat="1" applyFont="1"/>
    <xf numFmtId="0" fontId="0" fillId="0" borderId="2" xfId="0" applyBorder="1"/>
    <xf numFmtId="165" fontId="0" fillId="0" borderId="0" xfId="1" applyNumberFormat="1" applyFont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165" fontId="0" fillId="0" borderId="0" xfId="0" applyNumberFormat="1"/>
    <xf numFmtId="165" fontId="2" fillId="3" borderId="2" xfId="1" applyNumberFormat="1" applyFont="1" applyFill="1" applyBorder="1"/>
    <xf numFmtId="164" fontId="0" fillId="0" borderId="0" xfId="0" applyNumberFormat="1"/>
    <xf numFmtId="0" fontId="2" fillId="3" borderId="5" xfId="0" applyFont="1" applyFill="1" applyBorder="1" applyAlignment="1">
      <alignment horizontal="center"/>
    </xf>
    <xf numFmtId="165" fontId="2" fillId="2" borderId="3" xfId="1" applyNumberFormat="1" applyFont="1" applyFill="1" applyBorder="1"/>
    <xf numFmtId="164" fontId="0" fillId="4" borderId="0" xfId="2" applyNumberFormat="1" applyFont="1" applyFill="1"/>
    <xf numFmtId="164" fontId="0" fillId="4" borderId="1" xfId="2" applyNumberFormat="1" applyFont="1" applyFill="1" applyBorder="1"/>
    <xf numFmtId="0" fontId="2" fillId="2" borderId="1" xfId="0" applyFont="1" applyFill="1" applyBorder="1"/>
    <xf numFmtId="165" fontId="2" fillId="2" borderId="1" xfId="1" applyNumberFormat="1" applyFont="1" applyFill="1" applyBorder="1"/>
    <xf numFmtId="0" fontId="0" fillId="4" borderId="0" xfId="0" applyFill="1"/>
    <xf numFmtId="0" fontId="0" fillId="4" borderId="1" xfId="0" applyFill="1" applyBorder="1"/>
    <xf numFmtId="0" fontId="2" fillId="2" borderId="3" xfId="0" applyFont="1" applyFill="1" applyBorder="1"/>
    <xf numFmtId="0" fontId="5" fillId="4" borderId="0" xfId="0" applyFont="1" applyFill="1"/>
    <xf numFmtId="0" fontId="0" fillId="0" borderId="0" xfId="0" applyFill="1"/>
    <xf numFmtId="165" fontId="2" fillId="0" borderId="0" xfId="1" applyNumberFormat="1" applyFont="1" applyFill="1"/>
    <xf numFmtId="164" fontId="2" fillId="0" borderId="0" xfId="0" applyNumberFormat="1" applyFont="1"/>
    <xf numFmtId="0" fontId="0" fillId="3" borderId="2" xfId="0" applyFont="1" applyFill="1" applyBorder="1"/>
    <xf numFmtId="0" fontId="2" fillId="4" borderId="0" xfId="0" applyFont="1" applyFill="1"/>
    <xf numFmtId="0" fontId="2" fillId="0" borderId="2" xfId="0" applyFont="1" applyBorder="1"/>
    <xf numFmtId="0" fontId="2" fillId="0" borderId="4" xfId="0" applyFont="1" applyBorder="1"/>
    <xf numFmtId="0" fontId="2" fillId="0" borderId="1" xfId="0" applyFont="1" applyBorder="1"/>
    <xf numFmtId="0" fontId="0" fillId="0" borderId="0" xfId="0" applyFont="1" applyFill="1" applyBorder="1" applyAlignment="1">
      <alignment horizontal="left" indent="1"/>
    </xf>
    <xf numFmtId="164" fontId="2" fillId="0" borderId="0" xfId="2" applyNumberFormat="1" applyFont="1"/>
    <xf numFmtId="0" fontId="2" fillId="0" borderId="0" xfId="0" applyFont="1" applyFill="1" applyBorder="1" applyAlignment="1">
      <alignment horizontal="left" indent="1"/>
    </xf>
    <xf numFmtId="10" fontId="2" fillId="0" borderId="1" xfId="1" applyNumberFormat="1" applyFont="1" applyBorder="1"/>
    <xf numFmtId="165" fontId="2" fillId="0" borderId="2" xfId="1" applyNumberFormat="1" applyFont="1" applyBorder="1"/>
    <xf numFmtId="0" fontId="6" fillId="0" borderId="0" xfId="0" applyFont="1"/>
    <xf numFmtId="0" fontId="2" fillId="0" borderId="3" xfId="0" applyFont="1" applyBorder="1"/>
    <xf numFmtId="10" fontId="2" fillId="0" borderId="3" xfId="1" applyNumberFormat="1" applyFont="1" applyBorder="1"/>
    <xf numFmtId="0" fontId="0" fillId="0" borderId="0" xfId="0" applyFont="1" applyAlignment="1">
      <alignment horizontal="left" indent="1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indent="1"/>
    </xf>
    <xf numFmtId="164" fontId="2" fillId="0" borderId="1" xfId="1" applyNumberFormat="1" applyFont="1" applyBorder="1"/>
    <xf numFmtId="0" fontId="7" fillId="4" borderId="0" xfId="0" applyFont="1" applyFill="1"/>
    <xf numFmtId="165" fontId="0" fillId="0" borderId="2" xfId="1" applyNumberFormat="1" applyFont="1" applyBorder="1"/>
    <xf numFmtId="164" fontId="0" fillId="0" borderId="0" xfId="6" applyNumberFormat="1" applyFont="1"/>
    <xf numFmtId="0" fontId="0" fillId="0" borderId="0" xfId="0" applyFill="1" applyBorder="1"/>
    <xf numFmtId="0" fontId="2" fillId="0" borderId="0" xfId="0" applyFont="1" applyFill="1" applyBorder="1"/>
  </cellXfs>
  <cellStyles count="7">
    <cellStyle name="Normal" xfId="0" builtinId="0"/>
    <cellStyle name="Normal 2" xfId="3" xr:uid="{8E752D30-A8F0-4638-A5BF-FFD3F38E9BB4}"/>
    <cellStyle name="Porcentagem" xfId="1" builtinId="5"/>
    <cellStyle name="Porcentagem 2" xfId="5" xr:uid="{AC541DD5-A904-4521-A015-C19BED88A80D}"/>
    <cellStyle name="Vírgula" xfId="6" builtinId="3"/>
    <cellStyle name="Vírgula 2" xfId="4" xr:uid="{BFBA657D-52A6-4C84-BDE6-CDC21C46D787}"/>
    <cellStyle name="Vírgula 3" xfId="2" xr:uid="{E48B4D3C-CCDE-47FE-816F-C455267A55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Planilha1!$M$6</c:f>
              <c:strCache>
                <c:ptCount val="1"/>
                <c:pt idx="0">
                  <c:v>Polícia Civil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Planilha1!$N$5:$T$5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Planilha1!$N$6:$T$6</c:f>
              <c:numCache>
                <c:formatCode>0.0%</c:formatCode>
                <c:ptCount val="7"/>
                <c:pt idx="0">
                  <c:v>0.37715909090909089</c:v>
                </c:pt>
                <c:pt idx="1">
                  <c:v>0.43404576856649396</c:v>
                </c:pt>
                <c:pt idx="2">
                  <c:v>0.45288879685235039</c:v>
                </c:pt>
                <c:pt idx="3">
                  <c:v>0.43370279146141216</c:v>
                </c:pt>
                <c:pt idx="4">
                  <c:v>0.49343185550082103</c:v>
                </c:pt>
                <c:pt idx="5">
                  <c:v>0.45380545380545378</c:v>
                </c:pt>
                <c:pt idx="6">
                  <c:v>0.49231708558054338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CC-4065-9076-EB14E5BC1759}"/>
            </c:ext>
          </c:extLst>
        </c:ser>
        <c:ser>
          <c:idx val="1"/>
          <c:order val="1"/>
          <c:tx>
            <c:strRef>
              <c:f>Planilha1!$M$7</c:f>
              <c:strCache>
                <c:ptCount val="1"/>
                <c:pt idx="0">
                  <c:v>Brigada Militar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Planilha1!$N$5:$T$5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Planilha1!$N$7:$T$7</c:f>
              <c:numCache>
                <c:formatCode>0.0%</c:formatCode>
                <c:ptCount val="7"/>
                <c:pt idx="0">
                  <c:v>0.32872746806732722</c:v>
                </c:pt>
                <c:pt idx="1">
                  <c:v>0.37376944137007051</c:v>
                </c:pt>
                <c:pt idx="2">
                  <c:v>0.42481299240592735</c:v>
                </c:pt>
                <c:pt idx="3">
                  <c:v>0.47663471657328138</c:v>
                </c:pt>
                <c:pt idx="4">
                  <c:v>0.49094115304758384</c:v>
                </c:pt>
                <c:pt idx="5">
                  <c:v>0.50584448585465014</c:v>
                </c:pt>
                <c:pt idx="6">
                  <c:v>0.49916991360325258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CC-4065-9076-EB14E5BC1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3545392"/>
        <c:axId val="335222168"/>
      </c:barChart>
      <c:catAx>
        <c:axId val="61354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5222168"/>
        <c:crosses val="autoZero"/>
        <c:auto val="1"/>
        <c:lblAlgn val="ctr"/>
        <c:lblOffset val="100"/>
        <c:noMultiLvlLbl val="0"/>
      </c:catAx>
      <c:valAx>
        <c:axId val="335222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135453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12</xdr:row>
      <xdr:rowOff>19050</xdr:rowOff>
    </xdr:from>
    <xdr:to>
      <xdr:col>19</xdr:col>
      <xdr:colOff>9525</xdr:colOff>
      <xdr:row>22</xdr:row>
      <xdr:rowOff>161925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3F329E9-42E7-48F7-AF70-3AD8B8850F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5D643-00B9-45E7-8AAC-29C844F458B3}">
  <dimension ref="C2:AF64"/>
  <sheetViews>
    <sheetView showGridLines="0" tabSelected="1" workbookViewId="0">
      <selection activeCell="N27" sqref="N27"/>
    </sheetView>
  </sheetViews>
  <sheetFormatPr defaultRowHeight="15" x14ac:dyDescent="0.25"/>
  <cols>
    <col min="3" max="3" width="26.28515625" customWidth="1"/>
    <col min="7" max="7" width="10.42578125" customWidth="1"/>
    <col min="8" max="8" width="9.7109375" customWidth="1"/>
    <col min="9" max="9" width="10.5703125" customWidth="1"/>
    <col min="10" max="10" width="9.5703125" customWidth="1"/>
    <col min="11" max="11" width="9.140625" style="1"/>
    <col min="13" max="13" width="15.7109375" customWidth="1"/>
  </cols>
  <sheetData>
    <row r="2" spans="3:32" ht="15.75" x14ac:dyDescent="0.25">
      <c r="C2" s="35" t="s">
        <v>36</v>
      </c>
      <c r="D2" s="1"/>
      <c r="E2" s="1"/>
      <c r="F2" s="1"/>
      <c r="G2" s="1"/>
      <c r="H2" s="1"/>
      <c r="I2" s="1"/>
      <c r="J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3:32" ht="15.75" thickBot="1" x14ac:dyDescent="0.3">
      <c r="C3" s="4"/>
      <c r="D3" s="4"/>
      <c r="E3" s="4"/>
      <c r="F3" s="4"/>
      <c r="G3" s="4"/>
      <c r="H3" s="4"/>
      <c r="I3" s="4"/>
      <c r="J3" s="4"/>
      <c r="L3" s="1"/>
      <c r="M3" s="1" t="s">
        <v>0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x14ac:dyDescent="0.25">
      <c r="C4" s="8" t="s">
        <v>1</v>
      </c>
      <c r="D4" s="7">
        <v>2012</v>
      </c>
      <c r="E4" s="7">
        <v>2013</v>
      </c>
      <c r="F4" s="7">
        <v>2014</v>
      </c>
      <c r="G4" s="7">
        <v>2015</v>
      </c>
      <c r="H4" s="7">
        <v>2016</v>
      </c>
      <c r="I4" s="12">
        <v>2017</v>
      </c>
      <c r="J4" s="12">
        <v>2018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3:32" x14ac:dyDescent="0.25">
      <c r="C5" s="18" t="s">
        <v>2</v>
      </c>
      <c r="D5" s="14">
        <v>528</v>
      </c>
      <c r="E5" s="14">
        <v>553</v>
      </c>
      <c r="F5" s="14">
        <v>547</v>
      </c>
      <c r="G5" s="14">
        <v>524</v>
      </c>
      <c r="H5" s="14">
        <v>485</v>
      </c>
      <c r="I5" s="14">
        <v>485</v>
      </c>
      <c r="J5" s="14">
        <v>445</v>
      </c>
      <c r="L5" s="1"/>
      <c r="M5" s="1"/>
      <c r="N5" s="1">
        <v>2012</v>
      </c>
      <c r="O5" s="1">
        <v>2013</v>
      </c>
      <c r="P5" s="1">
        <v>2014</v>
      </c>
      <c r="Q5" s="1">
        <v>2015</v>
      </c>
      <c r="R5" s="1">
        <v>2016</v>
      </c>
      <c r="S5" s="1">
        <v>2017</v>
      </c>
      <c r="T5" s="1">
        <v>2018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x14ac:dyDescent="0.25">
      <c r="C6" s="18" t="s">
        <v>3</v>
      </c>
      <c r="D6" s="14">
        <v>372</v>
      </c>
      <c r="E6" s="14">
        <v>137</v>
      </c>
      <c r="F6" s="14">
        <v>114</v>
      </c>
      <c r="G6" s="14">
        <v>539</v>
      </c>
      <c r="H6" s="14">
        <v>597</v>
      </c>
      <c r="I6" s="14">
        <v>581</v>
      </c>
      <c r="J6" s="14">
        <v>565</v>
      </c>
      <c r="L6" s="1"/>
      <c r="M6" s="1" t="s">
        <v>4</v>
      </c>
      <c r="N6" s="9">
        <f>D11</f>
        <v>0.37715909090909089</v>
      </c>
      <c r="O6" s="9">
        <f t="shared" ref="O6:T6" si="0">E11</f>
        <v>0.43404576856649396</v>
      </c>
      <c r="P6" s="9">
        <f t="shared" si="0"/>
        <v>0.45288879685235039</v>
      </c>
      <c r="Q6" s="9">
        <f t="shared" si="0"/>
        <v>0.43370279146141216</v>
      </c>
      <c r="R6" s="9">
        <f t="shared" si="0"/>
        <v>0.49343185550082103</v>
      </c>
      <c r="S6" s="9">
        <f t="shared" si="0"/>
        <v>0.45380545380545378</v>
      </c>
      <c r="T6" s="9">
        <f t="shared" si="0"/>
        <v>0.49231708558054338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3:32" x14ac:dyDescent="0.25">
      <c r="C7" s="18" t="s">
        <v>5</v>
      </c>
      <c r="D7" s="14">
        <v>2244</v>
      </c>
      <c r="E7" s="14">
        <v>2236</v>
      </c>
      <c r="F7" s="14">
        <v>2274</v>
      </c>
      <c r="G7" s="14">
        <v>2197</v>
      </c>
      <c r="H7" s="14">
        <v>1889</v>
      </c>
      <c r="I7" s="14">
        <v>2114</v>
      </c>
      <c r="J7" s="14">
        <v>1945</v>
      </c>
      <c r="L7" s="1"/>
      <c r="M7" s="1" t="s">
        <v>6</v>
      </c>
      <c r="N7" s="9">
        <f>D26</f>
        <v>0.32872746806732722</v>
      </c>
      <c r="O7" s="9">
        <f t="shared" ref="O7:T7" si="1">E26</f>
        <v>0.37376944137007051</v>
      </c>
      <c r="P7" s="9">
        <f t="shared" si="1"/>
        <v>0.42481299240592735</v>
      </c>
      <c r="Q7" s="9">
        <f t="shared" si="1"/>
        <v>0.47663471657328138</v>
      </c>
      <c r="R7" s="9">
        <f t="shared" si="1"/>
        <v>0.49094115304758384</v>
      </c>
      <c r="S7" s="9">
        <f t="shared" si="1"/>
        <v>0.50584448585465014</v>
      </c>
      <c r="T7" s="9">
        <f t="shared" si="1"/>
        <v>0.49916991360325258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3:32" x14ac:dyDescent="0.25">
      <c r="C8" s="19" t="s">
        <v>7</v>
      </c>
      <c r="D8" s="15">
        <v>2337</v>
      </c>
      <c r="E8" s="15">
        <v>2317</v>
      </c>
      <c r="F8" s="15">
        <v>2349</v>
      </c>
      <c r="G8" s="15">
        <v>2258</v>
      </c>
      <c r="H8" s="15">
        <v>1965</v>
      </c>
      <c r="I8" s="15">
        <v>2188</v>
      </c>
      <c r="J8" s="15">
        <v>2034</v>
      </c>
      <c r="L8" s="1"/>
      <c r="M8" s="1"/>
      <c r="N8" s="9"/>
      <c r="O8" s="1"/>
      <c r="P8" s="1"/>
      <c r="Q8" s="1"/>
      <c r="R8" s="1"/>
      <c r="S8" s="1"/>
      <c r="T8" s="1"/>
      <c r="U8" s="1"/>
      <c r="V8" s="1"/>
      <c r="W8" s="18"/>
      <c r="X8" s="1"/>
      <c r="Y8" s="18"/>
      <c r="Z8" s="18"/>
      <c r="AA8" s="18"/>
      <c r="AB8" s="18"/>
      <c r="AC8" s="18"/>
      <c r="AD8" s="18"/>
      <c r="AE8" s="18"/>
      <c r="AF8" s="18"/>
    </row>
    <row r="9" spans="3:32" x14ac:dyDescent="0.25">
      <c r="C9" s="18" t="s">
        <v>8</v>
      </c>
      <c r="D9" s="14">
        <f>SUM(D5:D8)</f>
        <v>5481</v>
      </c>
      <c r="E9" s="14">
        <f t="shared" ref="E9:J9" si="2">SUM(E5:E8)</f>
        <v>5243</v>
      </c>
      <c r="F9" s="14">
        <f t="shared" si="2"/>
        <v>5284</v>
      </c>
      <c r="G9" s="14">
        <f t="shared" si="2"/>
        <v>5518</v>
      </c>
      <c r="H9" s="14">
        <f t="shared" si="2"/>
        <v>4936</v>
      </c>
      <c r="I9" s="14">
        <f t="shared" si="2"/>
        <v>5368</v>
      </c>
      <c r="J9" s="14">
        <f t="shared" si="2"/>
        <v>4989</v>
      </c>
      <c r="K9" s="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8"/>
      <c r="X9" s="1"/>
      <c r="Y9" s="18"/>
      <c r="Z9" s="18"/>
      <c r="AA9" s="18"/>
      <c r="AB9" s="18"/>
      <c r="AC9" s="18"/>
      <c r="AD9" s="18"/>
      <c r="AE9" s="18"/>
      <c r="AF9" s="18"/>
    </row>
    <row r="10" spans="3:32" x14ac:dyDescent="0.25">
      <c r="C10" s="18" t="s">
        <v>9</v>
      </c>
      <c r="D10" s="14">
        <v>3319</v>
      </c>
      <c r="E10" s="14">
        <v>4021</v>
      </c>
      <c r="F10" s="14">
        <v>4374</v>
      </c>
      <c r="G10" s="14">
        <v>4226</v>
      </c>
      <c r="H10" s="14">
        <v>4808</v>
      </c>
      <c r="I10" s="14">
        <v>4460</v>
      </c>
      <c r="J10" s="14">
        <v>4838</v>
      </c>
      <c r="K10" s="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3:32" ht="15.75" thickBot="1" x14ac:dyDescent="0.3">
      <c r="C11" s="20" t="s">
        <v>10</v>
      </c>
      <c r="D11" s="13">
        <f>D10/(D9+D10)</f>
        <v>0.37715909090909089</v>
      </c>
      <c r="E11" s="13">
        <f t="shared" ref="E11:J11" si="3">E10/(E9+E10)</f>
        <v>0.43404576856649396</v>
      </c>
      <c r="F11" s="13">
        <f t="shared" si="3"/>
        <v>0.45288879685235039</v>
      </c>
      <c r="G11" s="13">
        <f t="shared" si="3"/>
        <v>0.43370279146141216</v>
      </c>
      <c r="H11" s="13">
        <f t="shared" si="3"/>
        <v>0.49343185550082103</v>
      </c>
      <c r="I11" s="13">
        <f t="shared" si="3"/>
        <v>0.45380545380545378</v>
      </c>
      <c r="J11" s="13">
        <f t="shared" si="3"/>
        <v>0.49231708558054338</v>
      </c>
      <c r="K11" s="23"/>
      <c r="L11" s="1"/>
      <c r="M11" s="1" t="s">
        <v>30</v>
      </c>
      <c r="N11" s="1"/>
      <c r="O11" s="1"/>
      <c r="P11" s="1"/>
      <c r="Q11" s="1"/>
      <c r="R11" s="1"/>
      <c r="S11" s="1"/>
      <c r="T11" s="1"/>
      <c r="U11" s="1"/>
      <c r="V11" s="1"/>
      <c r="W11" s="18"/>
      <c r="X11" s="1"/>
      <c r="Y11" s="18"/>
      <c r="Z11" s="18"/>
      <c r="AA11" s="18"/>
      <c r="AB11" s="18"/>
      <c r="AC11" s="18"/>
      <c r="AD11" s="18"/>
      <c r="AE11" s="18"/>
      <c r="AF11" s="18"/>
    </row>
    <row r="12" spans="3:32" x14ac:dyDescent="0.25">
      <c r="C12" s="1" t="s">
        <v>31</v>
      </c>
      <c r="D12" s="1"/>
      <c r="E12" s="1"/>
      <c r="F12" s="1"/>
      <c r="G12" s="1"/>
      <c r="H12" s="1"/>
      <c r="I12" s="1"/>
      <c r="J12" s="22"/>
      <c r="K12" s="2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3:32" x14ac:dyDescent="0.25">
      <c r="C13" s="18"/>
      <c r="D13" s="1"/>
      <c r="E13" s="1"/>
      <c r="F13" s="1"/>
      <c r="G13" s="1"/>
      <c r="H13" s="1"/>
      <c r="I13" s="1"/>
      <c r="J13" s="22"/>
      <c r="K13" s="22"/>
      <c r="L13" s="1"/>
      <c r="M13" s="1"/>
      <c r="N13" s="9"/>
      <c r="O13" s="9"/>
      <c r="P13" s="9"/>
      <c r="Q13" s="9"/>
      <c r="R13" s="9"/>
      <c r="S13" s="1"/>
      <c r="T13" s="1"/>
      <c r="U13" s="1"/>
      <c r="V13" s="1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3:32" x14ac:dyDescent="0.25">
      <c r="C14" s="1"/>
      <c r="D14" s="11"/>
      <c r="E14" s="1"/>
      <c r="F14" s="1"/>
      <c r="G14" s="1"/>
      <c r="H14" s="1"/>
      <c r="I14" s="1"/>
      <c r="J14" s="22"/>
      <c r="K14" s="22"/>
      <c r="L14" s="1"/>
      <c r="M14" s="1"/>
      <c r="N14" s="9"/>
      <c r="O14" s="9"/>
      <c r="P14" s="9"/>
      <c r="Q14" s="9"/>
      <c r="R14" s="9"/>
      <c r="S14" s="1"/>
      <c r="T14" s="1"/>
      <c r="U14" s="1"/>
      <c r="V14" s="1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3:32" x14ac:dyDescent="0.25">
      <c r="C15" s="1"/>
      <c r="D15" s="1"/>
      <c r="E15" s="1"/>
      <c r="F15" s="1"/>
      <c r="G15" s="1"/>
      <c r="H15" s="1"/>
      <c r="I15" s="1"/>
      <c r="J15" s="22"/>
      <c r="K15" s="2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3:32" x14ac:dyDescent="0.25">
      <c r="C16" s="1"/>
      <c r="D16" s="1"/>
      <c r="E16" s="1"/>
      <c r="F16" s="1"/>
      <c r="G16" s="1"/>
      <c r="H16" s="1"/>
      <c r="I16" s="1"/>
      <c r="J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3:32" ht="15.75" x14ac:dyDescent="0.25">
      <c r="C17" s="35" t="s">
        <v>37</v>
      </c>
      <c r="D17" s="1"/>
      <c r="E17" s="1"/>
      <c r="F17" s="1"/>
      <c r="G17" s="1"/>
      <c r="H17" s="1"/>
      <c r="I17" s="1"/>
      <c r="J17" s="5"/>
      <c r="K17" s="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3:32" ht="15.75" thickBot="1" x14ac:dyDescent="0.3">
      <c r="C18" s="4"/>
      <c r="D18" s="4"/>
      <c r="E18" s="4"/>
      <c r="F18" s="4"/>
      <c r="G18" s="4"/>
      <c r="H18" s="4"/>
      <c r="I18" s="4"/>
      <c r="J18" s="43"/>
      <c r="K18" s="5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1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3:32" x14ac:dyDescent="0.25">
      <c r="C19" s="8" t="s">
        <v>1</v>
      </c>
      <c r="D19" s="7">
        <v>2012</v>
      </c>
      <c r="E19" s="7">
        <v>2013</v>
      </c>
      <c r="F19" s="7">
        <v>2014</v>
      </c>
      <c r="G19" s="7">
        <v>2015</v>
      </c>
      <c r="H19" s="7">
        <v>2016</v>
      </c>
      <c r="I19" s="7">
        <v>2017</v>
      </c>
      <c r="J19" s="7">
        <v>2018</v>
      </c>
      <c r="K19" s="5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1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3:32" x14ac:dyDescent="0.25">
      <c r="C20" s="18" t="s">
        <v>11</v>
      </c>
      <c r="D20" s="14">
        <v>1671</v>
      </c>
      <c r="E20" s="14">
        <v>1667</v>
      </c>
      <c r="F20" s="14">
        <v>1548</v>
      </c>
      <c r="G20" s="14">
        <v>1382</v>
      </c>
      <c r="H20" s="14">
        <v>1217</v>
      </c>
      <c r="I20" s="14">
        <v>1111</v>
      </c>
      <c r="J20" s="44">
        <v>1340</v>
      </c>
      <c r="K20" s="5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3:32" x14ac:dyDescent="0.25">
      <c r="C21" s="18" t="s">
        <v>12</v>
      </c>
      <c r="D21" s="14">
        <v>220</v>
      </c>
      <c r="E21" s="14">
        <v>224</v>
      </c>
      <c r="F21" s="14">
        <v>343</v>
      </c>
      <c r="G21" s="14">
        <v>509</v>
      </c>
      <c r="H21" s="14">
        <v>674</v>
      </c>
      <c r="I21" s="14">
        <v>572</v>
      </c>
      <c r="J21" s="44">
        <v>343</v>
      </c>
      <c r="K21" s="5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3:32" x14ac:dyDescent="0.25">
      <c r="C22" s="16" t="s">
        <v>13</v>
      </c>
      <c r="D22" s="17">
        <f>D21/(D20+D21)</f>
        <v>0.11634056054997356</v>
      </c>
      <c r="E22" s="17">
        <f t="shared" ref="E22:J22" si="4">E21/(E20+E21)</f>
        <v>0.11845584346906399</v>
      </c>
      <c r="F22" s="17">
        <f t="shared" si="4"/>
        <v>0.18138551031200423</v>
      </c>
      <c r="G22" s="17">
        <f t="shared" si="4"/>
        <v>0.26916975145425703</v>
      </c>
      <c r="H22" s="17">
        <f t="shared" si="4"/>
        <v>0.35642517186673717</v>
      </c>
      <c r="I22" s="17">
        <f t="shared" si="4"/>
        <v>0.33986928104575165</v>
      </c>
      <c r="J22" s="17">
        <f t="shared" si="4"/>
        <v>0.20380273321449793</v>
      </c>
      <c r="K22" s="5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3:32" ht="15.75" x14ac:dyDescent="0.25">
      <c r="C23" s="18" t="s">
        <v>14</v>
      </c>
      <c r="D23" s="14">
        <v>22493</v>
      </c>
      <c r="E23" s="14">
        <v>21501</v>
      </c>
      <c r="F23" s="14">
        <v>20223</v>
      </c>
      <c r="G23" s="14">
        <v>18401</v>
      </c>
      <c r="H23" s="14">
        <v>17898</v>
      </c>
      <c r="I23" s="14">
        <v>14585</v>
      </c>
      <c r="J23" s="44">
        <v>15782</v>
      </c>
      <c r="K23" s="5"/>
      <c r="L23" s="18"/>
      <c r="M23" s="21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3:32" x14ac:dyDescent="0.25">
      <c r="C24" s="18" t="s">
        <v>15</v>
      </c>
      <c r="D24" s="14">
        <v>11015</v>
      </c>
      <c r="E24" s="14">
        <v>12833</v>
      </c>
      <c r="F24" s="14">
        <v>14936</v>
      </c>
      <c r="G24" s="14">
        <v>16758</v>
      </c>
      <c r="H24" s="14">
        <v>17261</v>
      </c>
      <c r="I24" s="14">
        <v>14930</v>
      </c>
      <c r="J24" s="44">
        <v>14733</v>
      </c>
      <c r="L24" s="18"/>
      <c r="M24" s="1" t="s">
        <v>35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3:32" x14ac:dyDescent="0.25">
      <c r="C25" s="26" t="s">
        <v>16</v>
      </c>
      <c r="D25" s="24">
        <v>33508</v>
      </c>
      <c r="E25" s="24">
        <v>34334</v>
      </c>
      <c r="F25" s="24">
        <v>35159</v>
      </c>
      <c r="G25" s="24">
        <v>35159</v>
      </c>
      <c r="H25" s="24">
        <v>35159</v>
      </c>
      <c r="I25" s="24">
        <v>29515</v>
      </c>
      <c r="J25" s="24">
        <v>29515</v>
      </c>
      <c r="L25" s="18"/>
      <c r="M25" s="42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3:32" ht="15.75" thickBot="1" x14ac:dyDescent="0.3">
      <c r="C26" s="25" t="s">
        <v>13</v>
      </c>
      <c r="D26" s="10">
        <f>D24/D25</f>
        <v>0.32872746806732722</v>
      </c>
      <c r="E26" s="10">
        <f>E24/E25</f>
        <v>0.37376944137007051</v>
      </c>
      <c r="F26" s="10">
        <f t="shared" ref="F26:J26" si="5">F24/F25</f>
        <v>0.42481299240592735</v>
      </c>
      <c r="G26" s="10">
        <f t="shared" si="5"/>
        <v>0.47663471657328138</v>
      </c>
      <c r="H26" s="10">
        <f t="shared" si="5"/>
        <v>0.49094115304758384</v>
      </c>
      <c r="I26" s="10">
        <f t="shared" si="5"/>
        <v>0.50584448585465014</v>
      </c>
      <c r="J26" s="10">
        <f t="shared" si="5"/>
        <v>0.49916991360325258</v>
      </c>
      <c r="L26" s="18"/>
      <c r="M26" s="1"/>
      <c r="N26" s="1"/>
      <c r="O26" s="1"/>
      <c r="P26" s="1"/>
      <c r="Q26" s="1"/>
      <c r="R26" s="1"/>
      <c r="S26" s="1"/>
      <c r="T26" s="1"/>
      <c r="U26" s="18"/>
      <c r="V26" s="18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3:32" x14ac:dyDescent="0.25">
      <c r="C27" s="1" t="s">
        <v>32</v>
      </c>
      <c r="D27" s="11"/>
      <c r="E27" s="11"/>
      <c r="F27" s="11"/>
      <c r="G27" s="11"/>
      <c r="H27" s="11"/>
      <c r="I27" s="1"/>
      <c r="J27" s="1"/>
      <c r="L27" s="18"/>
      <c r="M27" s="1"/>
      <c r="N27" s="1"/>
      <c r="O27" s="1"/>
      <c r="P27" s="1"/>
      <c r="Q27" s="1"/>
      <c r="R27" s="1"/>
      <c r="S27" s="1"/>
      <c r="T27" s="1"/>
      <c r="U27" s="18"/>
      <c r="V27" s="18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3:32" x14ac:dyDescent="0.25">
      <c r="C28" s="18"/>
      <c r="D28" s="1"/>
      <c r="E28" s="1"/>
      <c r="F28" s="1"/>
      <c r="G28" s="1"/>
      <c r="H28" s="1"/>
      <c r="I28" s="1"/>
      <c r="J28" s="1"/>
      <c r="L28" s="18"/>
      <c r="M28" s="1"/>
      <c r="N28" s="1"/>
      <c r="O28" s="1"/>
      <c r="P28" s="1"/>
      <c r="Q28" s="1"/>
      <c r="R28" s="1"/>
      <c r="S28" s="1"/>
      <c r="T28" s="1"/>
      <c r="U28" s="18"/>
      <c r="V28" s="18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3:32" x14ac:dyDescent="0.25">
      <c r="C29" s="1"/>
      <c r="D29" s="5"/>
      <c r="E29" s="5"/>
      <c r="F29" s="5"/>
      <c r="G29" s="5"/>
      <c r="H29" s="5"/>
      <c r="I29" s="3"/>
      <c r="J29" s="1"/>
      <c r="L29" s="18"/>
      <c r="M29" s="1"/>
      <c r="N29" s="1"/>
      <c r="O29" s="1"/>
      <c r="P29" s="1"/>
      <c r="Q29" s="1"/>
      <c r="R29" s="1"/>
      <c r="S29" s="1"/>
      <c r="T29" s="1"/>
      <c r="U29" s="18"/>
      <c r="V29" s="18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3:32" x14ac:dyDescent="0.25">
      <c r="C30" s="1"/>
      <c r="D30" s="1"/>
      <c r="E30" s="1"/>
      <c r="F30" s="1"/>
      <c r="G30" s="1"/>
      <c r="H30" s="1"/>
      <c r="I30" s="1"/>
      <c r="J30" s="1"/>
      <c r="L30" s="18"/>
      <c r="M30" s="1"/>
      <c r="N30" s="1"/>
      <c r="O30" s="1"/>
      <c r="P30" s="1"/>
      <c r="Q30" s="1"/>
      <c r="R30" s="1"/>
      <c r="S30" s="1"/>
      <c r="T30" s="1"/>
      <c r="U30" s="18"/>
      <c r="V30" s="18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3:32" x14ac:dyDescent="0.25">
      <c r="C31" s="1"/>
      <c r="D31" s="1"/>
      <c r="E31" s="1"/>
      <c r="F31" s="1"/>
      <c r="G31" s="1"/>
      <c r="H31" s="1"/>
      <c r="I31" s="1"/>
      <c r="J31" s="1"/>
      <c r="L31" s="18"/>
      <c r="M31" s="1"/>
      <c r="N31" s="1"/>
      <c r="O31" s="1"/>
      <c r="P31" s="1"/>
      <c r="Q31" s="1"/>
      <c r="R31" s="1"/>
      <c r="S31" s="1"/>
      <c r="T31" s="1"/>
      <c r="U31" s="18"/>
      <c r="V31" s="18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3:32" x14ac:dyDescent="0.25">
      <c r="C32" s="2" t="s">
        <v>38</v>
      </c>
      <c r="D32" s="1"/>
      <c r="E32" s="1"/>
      <c r="F32" s="1"/>
      <c r="G32" s="1"/>
      <c r="H32" s="1"/>
      <c r="I32" s="1"/>
      <c r="J32" s="1"/>
      <c r="L32" s="18"/>
      <c r="M32" s="1"/>
      <c r="N32" s="1"/>
      <c r="O32" s="1"/>
      <c r="P32" s="1"/>
      <c r="Q32" s="1"/>
      <c r="R32" s="1"/>
      <c r="S32" s="1"/>
      <c r="T32" s="1"/>
      <c r="U32" s="18"/>
      <c r="V32" s="18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3:24" ht="15.75" thickBot="1" x14ac:dyDescent="0.3">
      <c r="C33" s="4"/>
      <c r="D33" s="4"/>
      <c r="E33" s="4"/>
      <c r="F33" s="4"/>
      <c r="G33" s="1"/>
      <c r="H33" s="1"/>
      <c r="I33" s="1"/>
      <c r="J33" s="1"/>
      <c r="L33" s="18"/>
      <c r="M33" s="1"/>
      <c r="N33" s="1"/>
      <c r="O33" s="1"/>
      <c r="P33" s="1"/>
      <c r="Q33" s="1"/>
      <c r="R33" s="1"/>
      <c r="S33" s="1"/>
      <c r="T33" s="1"/>
      <c r="U33" s="18"/>
      <c r="V33" s="18"/>
      <c r="W33" s="1"/>
      <c r="X33" s="1"/>
    </row>
    <row r="34" spans="3:24" x14ac:dyDescent="0.25">
      <c r="C34" s="8" t="s">
        <v>1</v>
      </c>
      <c r="D34" s="7">
        <v>2016</v>
      </c>
      <c r="E34" s="7">
        <v>2017</v>
      </c>
      <c r="F34" s="7">
        <v>2018</v>
      </c>
      <c r="G34" s="1"/>
      <c r="H34" s="1"/>
      <c r="I34" s="1"/>
      <c r="J34" s="1"/>
      <c r="L34" s="18"/>
      <c r="M34" s="1"/>
      <c r="N34" s="1"/>
      <c r="O34" s="1"/>
      <c r="P34" s="1"/>
      <c r="Q34" s="1"/>
      <c r="R34" s="1"/>
      <c r="S34" s="1"/>
      <c r="T34" s="1"/>
      <c r="U34" s="18"/>
      <c r="V34" s="18"/>
      <c r="W34" s="1"/>
      <c r="X34" s="1"/>
    </row>
    <row r="35" spans="3:24" x14ac:dyDescent="0.25">
      <c r="C35" s="38" t="s">
        <v>17</v>
      </c>
      <c r="D35" s="1">
        <v>123</v>
      </c>
      <c r="E35" s="1">
        <v>157</v>
      </c>
      <c r="F35" s="1">
        <v>151</v>
      </c>
      <c r="G35" s="1"/>
      <c r="H35" s="1"/>
      <c r="I35" s="1"/>
      <c r="J35" s="1"/>
      <c r="L35" s="18"/>
      <c r="M35" s="1"/>
      <c r="N35" s="1"/>
      <c r="O35" s="1"/>
      <c r="P35" s="1"/>
      <c r="Q35" s="1"/>
      <c r="R35" s="1"/>
      <c r="S35" s="1"/>
      <c r="T35" s="1"/>
      <c r="U35" s="18"/>
      <c r="V35" s="18"/>
      <c r="W35" s="1"/>
      <c r="X35" s="1"/>
    </row>
    <row r="36" spans="3:24" x14ac:dyDescent="0.25">
      <c r="C36" s="30" t="s">
        <v>0</v>
      </c>
      <c r="D36" s="1">
        <v>79</v>
      </c>
      <c r="E36" s="1">
        <v>82</v>
      </c>
      <c r="F36" s="1">
        <v>94</v>
      </c>
      <c r="G36" s="1"/>
      <c r="H36" s="1"/>
      <c r="I36" s="1"/>
      <c r="J36" s="1"/>
      <c r="L36" s="18"/>
      <c r="M36" s="1"/>
      <c r="N36" s="1"/>
      <c r="O36" s="1"/>
      <c r="P36" s="1"/>
      <c r="Q36" s="1"/>
      <c r="R36" s="1"/>
      <c r="S36" s="1"/>
      <c r="T36" s="1"/>
      <c r="U36" s="18"/>
      <c r="V36" s="18"/>
      <c r="W36" s="1"/>
      <c r="X36" s="1"/>
    </row>
    <row r="37" spans="3:24" x14ac:dyDescent="0.25">
      <c r="C37" s="32" t="s">
        <v>18</v>
      </c>
      <c r="D37" s="2">
        <f>SUM(D35:D36)</f>
        <v>202</v>
      </c>
      <c r="E37" s="2">
        <f>SUM(E35:E36)</f>
        <v>239</v>
      </c>
      <c r="F37" s="1">
        <f>SUM(F35:F36)</f>
        <v>245</v>
      </c>
      <c r="G37" s="1"/>
      <c r="H37" s="1"/>
      <c r="I37" s="1"/>
      <c r="J37" s="1"/>
      <c r="L37" s="18"/>
      <c r="M37" s="1"/>
      <c r="N37" s="1"/>
      <c r="O37" s="1"/>
      <c r="P37" s="1"/>
      <c r="Q37" s="1"/>
      <c r="R37" s="1"/>
      <c r="S37" s="1"/>
      <c r="T37" s="1"/>
      <c r="U37" s="18"/>
      <c r="V37" s="18"/>
      <c r="W37" s="1"/>
      <c r="X37" s="1"/>
    </row>
    <row r="38" spans="3:24" x14ac:dyDescent="0.25">
      <c r="C38" s="29" t="s">
        <v>19</v>
      </c>
      <c r="D38" s="33">
        <f>D36/D37</f>
        <v>0.3910891089108911</v>
      </c>
      <c r="E38" s="33">
        <f t="shared" ref="E38:F38" si="6">E36/E37</f>
        <v>0.34309623430962344</v>
      </c>
      <c r="F38" s="33">
        <f t="shared" si="6"/>
        <v>0.3836734693877551</v>
      </c>
      <c r="G38" s="1"/>
      <c r="H38" s="1"/>
      <c r="I38" s="1"/>
      <c r="J38" s="1"/>
      <c r="L38" s="18"/>
      <c r="M38" s="1"/>
      <c r="N38" s="1"/>
      <c r="O38" s="1"/>
      <c r="P38" s="1"/>
      <c r="Q38" s="1"/>
      <c r="R38" s="1"/>
      <c r="S38" s="1"/>
      <c r="T38" s="1"/>
      <c r="U38" s="18"/>
      <c r="V38" s="18"/>
      <c r="W38" s="1"/>
      <c r="X38" s="1"/>
    </row>
    <row r="39" spans="3:24" x14ac:dyDescent="0.25">
      <c r="C39" s="38" t="s">
        <v>20</v>
      </c>
      <c r="D39" s="3">
        <v>2084</v>
      </c>
      <c r="E39" s="3">
        <v>2507</v>
      </c>
      <c r="F39" s="1">
        <v>2468</v>
      </c>
      <c r="G39" s="1"/>
      <c r="H39" s="1"/>
      <c r="I39" s="1"/>
      <c r="J39" s="1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r="40" spans="3:24" x14ac:dyDescent="0.25">
      <c r="C40" s="30" t="s">
        <v>0</v>
      </c>
      <c r="D40" s="3">
        <v>2536</v>
      </c>
      <c r="E40" s="3">
        <v>1346</v>
      </c>
      <c r="F40" s="1">
        <v>1388</v>
      </c>
      <c r="G40" s="1"/>
      <c r="H40" s="1"/>
      <c r="I40" s="1"/>
      <c r="J40" s="1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</row>
    <row r="41" spans="3:24" x14ac:dyDescent="0.25">
      <c r="C41" s="39" t="s">
        <v>18</v>
      </c>
      <c r="D41" s="31">
        <f>D39+D40</f>
        <v>4620</v>
      </c>
      <c r="E41" s="31">
        <f t="shared" ref="E41:F41" si="7">E39+E40</f>
        <v>3853</v>
      </c>
      <c r="F41" s="31">
        <f t="shared" si="7"/>
        <v>3856</v>
      </c>
      <c r="G41" s="1"/>
      <c r="H41" s="1"/>
      <c r="I41" s="1"/>
      <c r="J41" s="1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</row>
    <row r="42" spans="3:24" x14ac:dyDescent="0.25">
      <c r="C42" s="29" t="s">
        <v>19</v>
      </c>
      <c r="D42" s="33">
        <f>D40/D41</f>
        <v>0.54891774891774892</v>
      </c>
      <c r="E42" s="33">
        <f t="shared" ref="E42:F42" si="8">E40/E41</f>
        <v>0.34933817804308331</v>
      </c>
      <c r="F42" s="33">
        <f t="shared" si="8"/>
        <v>0.35995850622406639</v>
      </c>
      <c r="G42" s="1"/>
      <c r="H42" s="1"/>
      <c r="I42" s="1"/>
      <c r="J42" s="1"/>
      <c r="L42" s="18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3:24" x14ac:dyDescent="0.25">
      <c r="C43" s="38" t="s">
        <v>21</v>
      </c>
      <c r="D43" s="11">
        <v>2207</v>
      </c>
      <c r="E43" s="11">
        <v>2664</v>
      </c>
      <c r="F43" s="1">
        <v>2619</v>
      </c>
      <c r="G43" s="1"/>
      <c r="H43" s="1"/>
      <c r="I43" s="1"/>
      <c r="J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3:24" x14ac:dyDescent="0.25">
      <c r="C44" s="38" t="s">
        <v>22</v>
      </c>
      <c r="D44" s="11">
        <v>2615</v>
      </c>
      <c r="E44" s="11">
        <v>1428</v>
      </c>
      <c r="F44" s="1">
        <v>1482</v>
      </c>
      <c r="G44" s="1"/>
      <c r="H44" s="1"/>
      <c r="I44" s="1"/>
      <c r="J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3:24" x14ac:dyDescent="0.25">
      <c r="C45" s="40" t="s">
        <v>18</v>
      </c>
      <c r="D45" s="41">
        <f>D43+D44</f>
        <v>4822</v>
      </c>
      <c r="E45" s="41">
        <f t="shared" ref="E45:F45" si="9">E43+E44</f>
        <v>4092</v>
      </c>
      <c r="F45" s="41">
        <f t="shared" si="9"/>
        <v>4101</v>
      </c>
      <c r="G45" s="1"/>
      <c r="H45" s="1"/>
      <c r="I45" s="1"/>
      <c r="J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3:24" ht="15.75" thickBot="1" x14ac:dyDescent="0.3">
      <c r="C46" s="27" t="s">
        <v>19</v>
      </c>
      <c r="D46" s="34">
        <f>D44/D45</f>
        <v>0.54230609705516386</v>
      </c>
      <c r="E46" s="34">
        <f t="shared" ref="E46:F46" si="10">E44/E45</f>
        <v>0.34897360703812319</v>
      </c>
      <c r="F46" s="34">
        <f t="shared" si="10"/>
        <v>0.36137527432333577</v>
      </c>
      <c r="G46" s="1"/>
      <c r="H46" s="1"/>
      <c r="I46" s="1"/>
      <c r="J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3:24" x14ac:dyDescent="0.25">
      <c r="C47" s="1" t="s">
        <v>33</v>
      </c>
      <c r="D47" s="1"/>
      <c r="E47" s="1"/>
      <c r="F47" s="1"/>
      <c r="G47" s="1"/>
      <c r="H47" s="1"/>
      <c r="I47" s="1"/>
      <c r="J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52" spans="3:8" x14ac:dyDescent="0.25">
      <c r="C52" s="2" t="s">
        <v>39</v>
      </c>
      <c r="D52" s="1"/>
      <c r="E52" s="1"/>
      <c r="F52" s="1"/>
      <c r="G52" s="1"/>
    </row>
    <row r="53" spans="3:8" ht="15.75" thickBot="1" x14ac:dyDescent="0.3">
      <c r="C53" s="4"/>
      <c r="D53" s="4"/>
      <c r="E53" s="4"/>
      <c r="F53" s="4"/>
      <c r="G53" s="4"/>
      <c r="H53" s="4"/>
    </row>
    <row r="54" spans="3:8" x14ac:dyDescent="0.25">
      <c r="C54" s="8" t="s">
        <v>1</v>
      </c>
      <c r="D54" s="7">
        <v>2014</v>
      </c>
      <c r="E54" s="7">
        <v>2015</v>
      </c>
      <c r="F54" s="7">
        <v>2016</v>
      </c>
      <c r="G54" s="7">
        <v>2017</v>
      </c>
      <c r="H54" s="7">
        <v>2018</v>
      </c>
    </row>
    <row r="55" spans="3:8" x14ac:dyDescent="0.25">
      <c r="C55" s="1" t="s">
        <v>23</v>
      </c>
      <c r="D55" s="1">
        <v>166</v>
      </c>
      <c r="E55" s="1">
        <v>149</v>
      </c>
      <c r="F55" s="1">
        <v>143</v>
      </c>
      <c r="G55" s="1">
        <v>143</v>
      </c>
      <c r="H55">
        <v>161</v>
      </c>
    </row>
    <row r="56" spans="3:8" x14ac:dyDescent="0.25">
      <c r="C56" s="1" t="s">
        <v>24</v>
      </c>
      <c r="D56" s="1">
        <v>89</v>
      </c>
      <c r="E56" s="1">
        <v>77</v>
      </c>
      <c r="F56" s="1">
        <v>75</v>
      </c>
      <c r="G56" s="1">
        <v>75</v>
      </c>
      <c r="H56">
        <v>64</v>
      </c>
    </row>
    <row r="57" spans="3:8" x14ac:dyDescent="0.25">
      <c r="C57" s="1" t="s">
        <v>25</v>
      </c>
      <c r="D57" s="1">
        <v>173</v>
      </c>
      <c r="E57" s="1">
        <v>160</v>
      </c>
      <c r="F57" s="1">
        <v>153</v>
      </c>
      <c r="G57" s="1">
        <v>153</v>
      </c>
      <c r="H57">
        <v>139</v>
      </c>
    </row>
    <row r="58" spans="3:8" x14ac:dyDescent="0.25">
      <c r="C58" s="1" t="s">
        <v>26</v>
      </c>
      <c r="D58" s="1">
        <v>104</v>
      </c>
      <c r="E58" s="1">
        <v>92</v>
      </c>
      <c r="F58" s="1">
        <v>81</v>
      </c>
      <c r="G58" s="1">
        <v>87</v>
      </c>
      <c r="H58">
        <v>99</v>
      </c>
    </row>
    <row r="59" spans="3:8" x14ac:dyDescent="0.25">
      <c r="C59" s="6" t="s">
        <v>27</v>
      </c>
      <c r="D59" s="6">
        <v>230</v>
      </c>
      <c r="E59" s="6">
        <v>213</v>
      </c>
      <c r="F59" s="6">
        <v>211</v>
      </c>
      <c r="G59" s="6">
        <v>226</v>
      </c>
      <c r="H59" s="45">
        <v>255</v>
      </c>
    </row>
    <row r="60" spans="3:8" x14ac:dyDescent="0.25">
      <c r="C60" s="28" t="s">
        <v>21</v>
      </c>
      <c r="D60" s="28">
        <f>SUM(D55:D59)</f>
        <v>762</v>
      </c>
      <c r="E60" s="28">
        <f t="shared" ref="E60:H60" si="11">SUM(E55:E59)</f>
        <v>691</v>
      </c>
      <c r="F60" s="28">
        <f t="shared" si="11"/>
        <v>663</v>
      </c>
      <c r="G60" s="28">
        <f t="shared" si="11"/>
        <v>684</v>
      </c>
      <c r="H60" s="28">
        <f t="shared" si="11"/>
        <v>718</v>
      </c>
    </row>
    <row r="61" spans="3:8" x14ac:dyDescent="0.25">
      <c r="C61" s="28" t="s">
        <v>28</v>
      </c>
      <c r="D61" s="28">
        <v>989</v>
      </c>
      <c r="E61" s="28">
        <v>1060</v>
      </c>
      <c r="F61" s="28">
        <v>1088</v>
      </c>
      <c r="G61" s="28">
        <v>1067</v>
      </c>
      <c r="H61" s="46">
        <v>1036</v>
      </c>
    </row>
    <row r="62" spans="3:8" x14ac:dyDescent="0.25">
      <c r="C62" s="28" t="s">
        <v>29</v>
      </c>
      <c r="D62" s="28">
        <f>D60+D61</f>
        <v>1751</v>
      </c>
      <c r="E62" s="28">
        <f t="shared" ref="E62:H62" si="12">E60+E61</f>
        <v>1751</v>
      </c>
      <c r="F62" s="28">
        <f t="shared" si="12"/>
        <v>1751</v>
      </c>
      <c r="G62" s="28">
        <f t="shared" si="12"/>
        <v>1751</v>
      </c>
      <c r="H62" s="28">
        <f t="shared" si="12"/>
        <v>1754</v>
      </c>
    </row>
    <row r="63" spans="3:8" ht="15.75" thickBot="1" x14ac:dyDescent="0.3">
      <c r="C63" s="36" t="s">
        <v>19</v>
      </c>
      <c r="D63" s="37">
        <f>D61/D62</f>
        <v>0.56482010279840089</v>
      </c>
      <c r="E63" s="37">
        <f t="shared" ref="E63:H63" si="13">E61/E62</f>
        <v>0.60536836093660762</v>
      </c>
      <c r="F63" s="37">
        <f t="shared" si="13"/>
        <v>0.62135922330097082</v>
      </c>
      <c r="G63" s="37">
        <f t="shared" si="13"/>
        <v>0.60936607652769847</v>
      </c>
      <c r="H63" s="37">
        <f t="shared" si="13"/>
        <v>0.59064994298745721</v>
      </c>
    </row>
    <row r="64" spans="3:8" x14ac:dyDescent="0.25">
      <c r="C64" s="1" t="s">
        <v>34</v>
      </c>
      <c r="D64" s="1"/>
      <c r="E64" s="1"/>
      <c r="F64" s="1"/>
      <c r="G64" s="1"/>
    </row>
  </sheetData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Darcy Santos</dc:creator>
  <cp:lastModifiedBy>Darcy Santos</cp:lastModifiedBy>
  <dcterms:created xsi:type="dcterms:W3CDTF">2019-11-19T11:28:56Z</dcterms:created>
  <dcterms:modified xsi:type="dcterms:W3CDTF">2020-09-16T14:23:55Z</dcterms:modified>
</cp:coreProperties>
</file>